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iedrive.kiewit.com/personal/sissi_xu_kiewit_com/Documents/Documents/Kiewit Doc/Project/SDGE/Strategic Undergrounding/5.0 Reporting and Forecasting/WMP Data Request/2022/"/>
    </mc:Choice>
  </mc:AlternateContent>
  <xr:revisionPtr revIDLastSave="0" documentId="8_{01E58364-88C0-41D7-B4E3-742DC11C7127}" xr6:coauthVersionLast="47" xr6:coauthVersionMax="47" xr10:uidLastSave="{00000000-0000-0000-0000-000000000000}"/>
  <bookViews>
    <workbookView xWindow="-120" yWindow="-120" windowWidth="38640" windowHeight="15840" xr2:uid="{4F4BEF26-2FCF-4276-904A-C311A7D4BDB0}"/>
  </bookViews>
  <sheets>
    <sheet name="Q1" sheetId="1" r:id="rId1"/>
    <sheet name="Q6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C8" i="2"/>
  <c r="M12" i="1"/>
</calcChain>
</file>

<file path=xl/sharedStrings.xml><?xml version="1.0" encoding="utf-8"?>
<sst xmlns="http://schemas.openxmlformats.org/spreadsheetml/2006/main" count="255" uniqueCount="74">
  <si>
    <t>b) Circuit Number</t>
  </si>
  <si>
    <t>a) c) GHID/ID number Undergrounded</t>
  </si>
  <si>
    <t>e) Circuit Voltage</t>
  </si>
  <si>
    <t>f) Project Start Date</t>
  </si>
  <si>
    <r>
      <t>g) Energization Date (</t>
    </r>
    <r>
      <rPr>
        <b/>
        <sz val="11"/>
        <color rgb="FF0070C0"/>
        <rFont val="Calibri"/>
        <family val="2"/>
        <scheme val="minor"/>
      </rPr>
      <t>See Note 1</t>
    </r>
    <r>
      <rPr>
        <b/>
        <sz val="11"/>
        <rFont val="Calibri"/>
        <family val="2"/>
        <scheme val="minor"/>
      </rPr>
      <t>)</t>
    </r>
  </si>
  <si>
    <r>
      <t>g) Project Completion Date (</t>
    </r>
    <r>
      <rPr>
        <b/>
        <sz val="11"/>
        <color rgb="FF0070C0"/>
        <rFont val="Calibri"/>
        <family val="2"/>
        <scheme val="minor"/>
      </rPr>
      <t>See Note 1</t>
    </r>
    <r>
      <rPr>
        <b/>
        <sz val="11"/>
        <color theme="1"/>
        <rFont val="Calibri"/>
        <family val="2"/>
        <scheme val="minor"/>
      </rPr>
      <t>)</t>
    </r>
  </si>
  <si>
    <t>h)Number of months to complete the project planning</t>
  </si>
  <si>
    <t>i) Number of Months to complete the design</t>
  </si>
  <si>
    <t>j) Number of months to complete the permitting</t>
  </si>
  <si>
    <t xml:space="preserve">k) Number of months to complete the construction </t>
  </si>
  <si>
    <t>m) UG Circuit Miles</t>
  </si>
  <si>
    <t>n)  Trench Miles</t>
  </si>
  <si>
    <r>
      <t>o) Total Cost - attributed to SDG&amp;E's electric facilities (</t>
    </r>
    <r>
      <rPr>
        <b/>
        <sz val="11"/>
        <color rgb="FF0070C0"/>
        <rFont val="Calibri"/>
        <family val="2"/>
        <scheme val="minor"/>
      </rPr>
      <t>See Note 2</t>
    </r>
    <r>
      <rPr>
        <b/>
        <sz val="11"/>
        <rFont val="Calibri"/>
        <family val="2"/>
        <scheme val="minor"/>
      </rPr>
      <t>)</t>
    </r>
  </si>
  <si>
    <t xml:space="preserve">p) Total Cost - attributed to non-electric utilities </t>
  </si>
  <si>
    <t>q) Rule 20?</t>
  </si>
  <si>
    <t>r) WMP?</t>
  </si>
  <si>
    <t>s) Post-Wildfire Rebuilding?</t>
  </si>
  <si>
    <t>t) Joint Trench with Comm?</t>
  </si>
  <si>
    <t>u) Shared Trench with Gas?</t>
  </si>
  <si>
    <r>
      <t>v) Expected Useful Life (</t>
    </r>
    <r>
      <rPr>
        <b/>
        <sz val="11"/>
        <color rgb="FF0070C0"/>
        <rFont val="Calibri"/>
        <family val="2"/>
        <scheme val="minor"/>
      </rPr>
      <t>See Note 3</t>
    </r>
    <r>
      <rPr>
        <b/>
        <sz val="11"/>
        <color theme="1"/>
        <rFont val="Calibri"/>
        <family val="2"/>
        <scheme val="minor"/>
      </rPr>
      <t>)</t>
    </r>
  </si>
  <si>
    <t>C1001</t>
  </si>
  <si>
    <t>C1001 HFTD PSPS</t>
  </si>
  <si>
    <t>12kV</t>
  </si>
  <si>
    <t>No Record</t>
  </si>
  <si>
    <t>TBD</t>
  </si>
  <si>
    <t>Not Applicable</t>
  </si>
  <si>
    <t>N</t>
  </si>
  <si>
    <t>Y</t>
  </si>
  <si>
    <t xml:space="preserve">40 Years </t>
  </si>
  <si>
    <t>C1021</t>
  </si>
  <si>
    <t>C1021 Quick Win</t>
  </si>
  <si>
    <t>C1030</t>
  </si>
  <si>
    <t xml:space="preserve">C1030 Ph.1 </t>
  </si>
  <si>
    <t>C1030 Ph.2A</t>
  </si>
  <si>
    <t>C1030 Ph.2B</t>
  </si>
  <si>
    <t>C1030 DUG Ph.1</t>
  </si>
  <si>
    <t xml:space="preserve">C1030 </t>
  </si>
  <si>
    <t xml:space="preserve">C1030 DUG Ph.2 </t>
  </si>
  <si>
    <t>C221</t>
  </si>
  <si>
    <t xml:space="preserve">C221 Ph.1 </t>
  </si>
  <si>
    <t xml:space="preserve">C221 Ph.2 </t>
  </si>
  <si>
    <t xml:space="preserve">C221 </t>
  </si>
  <si>
    <t>C221 DUG Ph.2</t>
  </si>
  <si>
    <t>C357</t>
  </si>
  <si>
    <t>C357 Quick Win Job1 and 2</t>
  </si>
  <si>
    <t xml:space="preserve">C445 </t>
  </si>
  <si>
    <t xml:space="preserve">C445 DUG </t>
  </si>
  <si>
    <t>C448</t>
  </si>
  <si>
    <t xml:space="preserve">C448 DUG </t>
  </si>
  <si>
    <t>C448 Microgrid Partnership</t>
  </si>
  <si>
    <t>C448 Microgid Only</t>
  </si>
  <si>
    <t>C75</t>
  </si>
  <si>
    <t xml:space="preserve">C75 DUG Ph.1 </t>
  </si>
  <si>
    <t>C754</t>
  </si>
  <si>
    <t>C754 Quick Win</t>
  </si>
  <si>
    <t>C79</t>
  </si>
  <si>
    <t>C79 DUG</t>
  </si>
  <si>
    <r>
      <rPr>
        <b/>
        <sz val="11"/>
        <color theme="1"/>
        <rFont val="Calibri"/>
        <family val="2"/>
        <scheme val="minor"/>
      </rPr>
      <t>Note 1.</t>
    </r>
    <r>
      <rPr>
        <sz val="11"/>
        <color theme="1"/>
        <rFont val="Calibri"/>
        <family val="2"/>
        <scheme val="minor"/>
      </rPr>
      <t xml:space="preserve"> Project listed are not completed due to pending final as-built digitization and accounting closeout, with the exception of  C221 Ph.1, C221 Ph.2, and C754 Quick Win. Project energization dates are provided as reference. </t>
    </r>
  </si>
  <si>
    <r>
      <rPr>
        <b/>
        <sz val="11"/>
        <color theme="1"/>
        <rFont val="Calibri"/>
        <family val="2"/>
        <scheme val="minor"/>
      </rPr>
      <t xml:space="preserve">Note 2. </t>
    </r>
    <r>
      <rPr>
        <sz val="11"/>
        <color theme="1"/>
        <rFont val="Calibri"/>
        <family val="2"/>
        <scheme val="minor"/>
      </rPr>
      <t>The total cost is subject to change until final as-built digitization and accounting closeout is completed, with the exception of  C221 Ph.1, C221 Ph.2, and C754 Quick Win.</t>
    </r>
  </si>
  <si>
    <r>
      <rPr>
        <b/>
        <sz val="11"/>
        <color theme="1"/>
        <rFont val="Calibri"/>
        <family val="2"/>
        <scheme val="minor"/>
      </rPr>
      <t>Note 3.</t>
    </r>
    <r>
      <rPr>
        <sz val="11"/>
        <color theme="1"/>
        <rFont val="Calibri"/>
        <family val="2"/>
        <scheme val="minor"/>
      </rPr>
      <t xml:space="preserve"> In general, underground cable has a useful life of 40 years. However, many variables such as conduit, connections, field conditions, surrounding environment, and etc. will affect useful life of Underground Distribution System. 
</t>
    </r>
  </si>
  <si>
    <t xml:space="preserve">Strategic Undergrounding Unit Cost </t>
  </si>
  <si>
    <t>*Based on current actuals to date + remaining forecast</t>
  </si>
  <si>
    <t>Cost/Mile</t>
  </si>
  <si>
    <t>Notes</t>
  </si>
  <si>
    <t>Civil</t>
  </si>
  <si>
    <t xml:space="preserve">Based on 2020 and 2021 projects. </t>
  </si>
  <si>
    <t>Electrical</t>
  </si>
  <si>
    <t>Material</t>
  </si>
  <si>
    <t>Construction</t>
  </si>
  <si>
    <t>Engineering &amp; Design</t>
  </si>
  <si>
    <t>Project Support</t>
  </si>
  <si>
    <t>Based on 2021 Forecasted Spend</t>
  </si>
  <si>
    <t>Internal Labor</t>
  </si>
  <si>
    <t>Total Directs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</si>
</sst>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center" vertical="top"/>
    </xf>
    <xf numFmtId="2" fontId="5" fillId="0" borderId="3" xfId="0" applyNumberFormat="1" applyFont="1" applyBorder="1" applyAlignment="1">
      <alignment horizontal="left" vertical="top"/>
    </xf>
    <xf numFmtId="2" fontId="5" fillId="2" borderId="3" xfId="0" applyNumberFormat="1" applyFont="1" applyFill="1" applyBorder="1" applyAlignment="1">
      <alignment horizontal="center" vertical="top"/>
    </xf>
    <xf numFmtId="165" fontId="5" fillId="0" borderId="4" xfId="0" applyNumberFormat="1" applyFont="1" applyBorder="1" applyAlignment="1">
      <alignment horizontal="center"/>
    </xf>
    <xf numFmtId="44" fontId="5" fillId="0" borderId="3" xfId="2" applyFont="1" applyFill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165" fontId="5" fillId="0" borderId="4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44" fontId="5" fillId="0" borderId="3" xfId="2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wrapText="1"/>
    </xf>
    <xf numFmtId="2" fontId="5" fillId="0" borderId="6" xfId="0" applyNumberFormat="1" applyFont="1" applyBorder="1" applyAlignment="1">
      <alignment horizontal="center" vertical="top"/>
    </xf>
    <xf numFmtId="44" fontId="5" fillId="0" borderId="6" xfId="2" applyFont="1" applyFill="1" applyBorder="1" applyAlignment="1">
      <alignment horizontal="left" vertical="top"/>
    </xf>
    <xf numFmtId="44" fontId="5" fillId="0" borderId="3" xfId="2" applyFont="1" applyFill="1" applyBorder="1" applyAlignment="1">
      <alignment horizontal="center" vertical="top"/>
    </xf>
    <xf numFmtId="164" fontId="5" fillId="0" borderId="4" xfId="0" applyNumberFormat="1" applyFont="1" applyBorder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2" fontId="5" fillId="0" borderId="3" xfId="0" applyNumberFormat="1" applyFont="1" applyBorder="1" applyAlignment="1">
      <alignment horizontal="center"/>
    </xf>
    <xf numFmtId="44" fontId="5" fillId="0" borderId="3" xfId="2" applyFont="1" applyFill="1" applyBorder="1" applyAlignment="1">
      <alignment horizontal="left"/>
    </xf>
    <xf numFmtId="0" fontId="0" fillId="0" borderId="0" xfId="0" applyAlignment="1">
      <alignment wrapText="1"/>
    </xf>
    <xf numFmtId="165" fontId="0" fillId="0" borderId="0" xfId="0" applyNumberFormat="1"/>
    <xf numFmtId="0" fontId="0" fillId="0" borderId="0" xfId="0" applyAlignment="1">
      <alignment vertical="top" wrapText="1"/>
    </xf>
    <xf numFmtId="0" fontId="6" fillId="0" borderId="0" xfId="0" applyFont="1" applyAlignment="1">
      <alignment horizontal="left"/>
    </xf>
    <xf numFmtId="43" fontId="0" fillId="0" borderId="0" xfId="1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0" fontId="2" fillId="0" borderId="11" xfId="0" applyFont="1" applyBorder="1"/>
    <xf numFmtId="0" fontId="0" fillId="0" borderId="0" xfId="0" applyAlignment="1">
      <alignment horizontal="right"/>
    </xf>
    <xf numFmtId="44" fontId="0" fillId="0" borderId="0" xfId="2" applyFont="1" applyFill="1" applyBorder="1"/>
    <xf numFmtId="0" fontId="0" fillId="0" borderId="11" xfId="0" applyBorder="1"/>
    <xf numFmtId="44" fontId="0" fillId="0" borderId="12" xfId="2" applyFont="1" applyFill="1" applyBorder="1"/>
    <xf numFmtId="44" fontId="2" fillId="0" borderId="13" xfId="0" applyNumberFormat="1" applyFont="1" applyBorder="1"/>
    <xf numFmtId="44" fontId="2" fillId="0" borderId="0" xfId="2" applyFont="1" applyFill="1" applyBorder="1"/>
    <xf numFmtId="44" fontId="2" fillId="0" borderId="12" xfId="0" applyNumberFormat="1" applyFont="1" applyBorder="1"/>
    <xf numFmtId="0" fontId="2" fillId="3" borderId="0" xfId="0" applyFont="1" applyFill="1"/>
    <xf numFmtId="44" fontId="2" fillId="3" borderId="12" xfId="0" applyNumberFormat="1" applyFont="1" applyFill="1" applyBorder="1"/>
    <xf numFmtId="0" fontId="0" fillId="0" borderId="14" xfId="0" applyBorder="1"/>
    <xf numFmtId="0" fontId="0" fillId="0" borderId="15" xfId="0" applyBorder="1"/>
    <xf numFmtId="44" fontId="0" fillId="0" borderId="15" xfId="0" applyNumberFormat="1" applyBorder="1"/>
    <xf numFmtId="0" fontId="0" fillId="0" borderId="16" xfId="0" applyBorder="1"/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EF5FF-FC4B-4EF3-9533-A333E232CB07}">
  <dimension ref="A1:T37"/>
  <sheetViews>
    <sheetView tabSelected="1" workbookViewId="0">
      <selection activeCell="G28" sqref="G28"/>
    </sheetView>
  </sheetViews>
  <sheetFormatPr defaultRowHeight="15"/>
  <cols>
    <col min="1" max="1" width="12.140625" customWidth="1"/>
    <col min="2" max="2" width="25.28515625" bestFit="1" customWidth="1"/>
    <col min="3" max="3" width="9.7109375" bestFit="1" customWidth="1"/>
    <col min="4" max="4" width="11.7109375" customWidth="1"/>
    <col min="5" max="5" width="12" bestFit="1" customWidth="1"/>
    <col min="6" max="6" width="11.7109375" customWidth="1"/>
    <col min="7" max="8" width="13.42578125" customWidth="1"/>
    <col min="9" max="9" width="14.28515625" bestFit="1" customWidth="1"/>
    <col min="10" max="10" width="13.42578125" customWidth="1"/>
    <col min="13" max="13" width="15.28515625" bestFit="1" customWidth="1"/>
    <col min="14" max="14" width="16.28515625" customWidth="1"/>
    <col min="17" max="17" width="11.5703125" bestFit="1" customWidth="1"/>
    <col min="20" max="20" width="12" customWidth="1"/>
  </cols>
  <sheetData>
    <row r="1" spans="1:20" ht="90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  <c r="T1" s="1" t="s">
        <v>19</v>
      </c>
    </row>
    <row r="2" spans="1:20">
      <c r="A2" s="4" t="s">
        <v>20</v>
      </c>
      <c r="B2" s="5" t="s">
        <v>21</v>
      </c>
      <c r="C2" s="6" t="s">
        <v>22</v>
      </c>
      <c r="D2" s="7" t="s">
        <v>23</v>
      </c>
      <c r="E2" s="8">
        <v>44063</v>
      </c>
      <c r="F2" s="8" t="s">
        <v>24</v>
      </c>
      <c r="G2" s="6" t="s">
        <v>23</v>
      </c>
      <c r="H2" s="6" t="s">
        <v>23</v>
      </c>
      <c r="I2" s="6" t="s">
        <v>23</v>
      </c>
      <c r="J2" s="6" t="s">
        <v>23</v>
      </c>
      <c r="K2" s="9">
        <v>0.34</v>
      </c>
      <c r="L2" s="9">
        <v>0.34</v>
      </c>
      <c r="M2" s="10" t="s">
        <v>23</v>
      </c>
      <c r="N2" s="9" t="s">
        <v>25</v>
      </c>
      <c r="O2" s="9" t="s">
        <v>26</v>
      </c>
      <c r="P2" s="9" t="s">
        <v>27</v>
      </c>
      <c r="Q2" s="9" t="s">
        <v>26</v>
      </c>
      <c r="R2" s="9" t="s">
        <v>26</v>
      </c>
      <c r="S2" s="9" t="s">
        <v>26</v>
      </c>
      <c r="T2" s="11" t="s">
        <v>28</v>
      </c>
    </row>
    <row r="3" spans="1:20">
      <c r="A3" s="5" t="s">
        <v>29</v>
      </c>
      <c r="B3" s="5" t="s">
        <v>30</v>
      </c>
      <c r="C3" s="6" t="s">
        <v>22</v>
      </c>
      <c r="D3" s="7">
        <v>43801</v>
      </c>
      <c r="E3" s="8">
        <v>44128</v>
      </c>
      <c r="F3" s="8" t="s">
        <v>24</v>
      </c>
      <c r="G3" s="12">
        <v>1</v>
      </c>
      <c r="H3" s="12">
        <v>5</v>
      </c>
      <c r="I3" s="12">
        <v>2</v>
      </c>
      <c r="J3" s="12">
        <v>4.8</v>
      </c>
      <c r="K3" s="9">
        <v>0.31</v>
      </c>
      <c r="L3" s="9">
        <v>0.17</v>
      </c>
      <c r="M3" s="13">
        <v>1312974.1200000001</v>
      </c>
      <c r="N3" s="9" t="s">
        <v>25</v>
      </c>
      <c r="O3" s="9" t="s">
        <v>26</v>
      </c>
      <c r="P3" s="9" t="s">
        <v>27</v>
      </c>
      <c r="Q3" s="9" t="s">
        <v>26</v>
      </c>
      <c r="R3" s="9" t="s">
        <v>26</v>
      </c>
      <c r="S3" s="9" t="s">
        <v>26</v>
      </c>
      <c r="T3" s="11" t="s">
        <v>28</v>
      </c>
    </row>
    <row r="4" spans="1:20">
      <c r="A4" s="14" t="s">
        <v>31</v>
      </c>
      <c r="B4" s="15" t="s">
        <v>32</v>
      </c>
      <c r="C4" s="6" t="s">
        <v>22</v>
      </c>
      <c r="D4" s="7">
        <v>43711</v>
      </c>
      <c r="E4" s="8">
        <v>44252</v>
      </c>
      <c r="F4" s="8" t="s">
        <v>24</v>
      </c>
      <c r="G4" s="12">
        <v>1</v>
      </c>
      <c r="H4" s="12">
        <v>9.8000000000000007</v>
      </c>
      <c r="I4" s="12">
        <v>3</v>
      </c>
      <c r="J4" s="12">
        <v>7.2</v>
      </c>
      <c r="K4" s="9">
        <v>6.6300000000000008</v>
      </c>
      <c r="L4" s="9">
        <v>5.49</v>
      </c>
      <c r="M4" s="13">
        <v>9269697.2300000004</v>
      </c>
      <c r="N4" s="9" t="s">
        <v>25</v>
      </c>
      <c r="O4" s="9" t="s">
        <v>26</v>
      </c>
      <c r="P4" s="9" t="s">
        <v>27</v>
      </c>
      <c r="Q4" s="9" t="s">
        <v>26</v>
      </c>
      <c r="R4" s="9" t="s">
        <v>26</v>
      </c>
      <c r="S4" s="9" t="s">
        <v>26</v>
      </c>
      <c r="T4" s="11" t="s">
        <v>28</v>
      </c>
    </row>
    <row r="5" spans="1:20">
      <c r="A5" s="14" t="s">
        <v>31</v>
      </c>
      <c r="B5" s="15" t="s">
        <v>33</v>
      </c>
      <c r="C5" s="6" t="s">
        <v>22</v>
      </c>
      <c r="D5" s="7">
        <v>43729</v>
      </c>
      <c r="E5" s="7">
        <v>44440</v>
      </c>
      <c r="F5" s="8" t="s">
        <v>24</v>
      </c>
      <c r="G5" s="12">
        <v>1</v>
      </c>
      <c r="H5" s="16">
        <v>11.5</v>
      </c>
      <c r="I5" s="16">
        <v>4</v>
      </c>
      <c r="J5" s="12">
        <v>11.2</v>
      </c>
      <c r="K5" s="9">
        <v>7.5</v>
      </c>
      <c r="L5" s="9">
        <v>6.31</v>
      </c>
      <c r="M5" s="13">
        <v>12331069.42</v>
      </c>
      <c r="N5" s="9" t="s">
        <v>25</v>
      </c>
      <c r="O5" s="9" t="s">
        <v>26</v>
      </c>
      <c r="P5" s="9" t="s">
        <v>27</v>
      </c>
      <c r="Q5" s="9" t="s">
        <v>26</v>
      </c>
      <c r="R5" s="9" t="s">
        <v>26</v>
      </c>
      <c r="S5" s="9" t="s">
        <v>26</v>
      </c>
      <c r="T5" s="11" t="s">
        <v>28</v>
      </c>
    </row>
    <row r="6" spans="1:20">
      <c r="A6" s="14" t="s">
        <v>31</v>
      </c>
      <c r="B6" s="15" t="s">
        <v>34</v>
      </c>
      <c r="C6" s="6" t="s">
        <v>22</v>
      </c>
      <c r="D6" s="7">
        <v>43729</v>
      </c>
      <c r="E6" s="8">
        <v>44370</v>
      </c>
      <c r="F6" s="8" t="s">
        <v>24</v>
      </c>
      <c r="G6" s="12">
        <v>1</v>
      </c>
      <c r="H6" s="12">
        <v>11.5</v>
      </c>
      <c r="I6" s="12" t="s">
        <v>25</v>
      </c>
      <c r="J6" s="12">
        <v>8.9</v>
      </c>
      <c r="K6" s="9">
        <v>5.07</v>
      </c>
      <c r="L6" s="9">
        <v>4.79</v>
      </c>
      <c r="M6" s="13">
        <v>5502257.5</v>
      </c>
      <c r="N6" s="9" t="s">
        <v>25</v>
      </c>
      <c r="O6" s="9" t="s">
        <v>26</v>
      </c>
      <c r="P6" s="9" t="s">
        <v>27</v>
      </c>
      <c r="Q6" s="9" t="s">
        <v>26</v>
      </c>
      <c r="R6" s="9" t="s">
        <v>26</v>
      </c>
      <c r="S6" s="9" t="s">
        <v>26</v>
      </c>
      <c r="T6" s="11" t="s">
        <v>28</v>
      </c>
    </row>
    <row r="7" spans="1:20">
      <c r="A7" s="17" t="s">
        <v>31</v>
      </c>
      <c r="B7" s="18" t="s">
        <v>35</v>
      </c>
      <c r="C7" s="6" t="s">
        <v>22</v>
      </c>
      <c r="D7" s="7">
        <v>43711</v>
      </c>
      <c r="E7" s="19">
        <v>44398</v>
      </c>
      <c r="F7" s="8" t="s">
        <v>24</v>
      </c>
      <c r="G7" s="12">
        <v>1</v>
      </c>
      <c r="H7" s="20">
        <v>12.6</v>
      </c>
      <c r="I7" s="20">
        <v>6</v>
      </c>
      <c r="J7" s="12">
        <v>9.3000000000000007</v>
      </c>
      <c r="K7" s="9">
        <v>3.88</v>
      </c>
      <c r="L7" s="21">
        <v>2.89</v>
      </c>
      <c r="M7" s="22">
        <v>9440685.1899999995</v>
      </c>
      <c r="N7" s="9" t="s">
        <v>25</v>
      </c>
      <c r="O7" s="9" t="s">
        <v>26</v>
      </c>
      <c r="P7" s="9" t="s">
        <v>27</v>
      </c>
      <c r="Q7" s="9" t="s">
        <v>26</v>
      </c>
      <c r="R7" s="9" t="s">
        <v>26</v>
      </c>
      <c r="S7" s="9" t="s">
        <v>26</v>
      </c>
      <c r="T7" s="11" t="s">
        <v>28</v>
      </c>
    </row>
    <row r="8" spans="1:20">
      <c r="A8" s="14" t="s">
        <v>36</v>
      </c>
      <c r="B8" s="5" t="s">
        <v>37</v>
      </c>
      <c r="C8" s="6" t="s">
        <v>22</v>
      </c>
      <c r="D8" s="7">
        <v>44182</v>
      </c>
      <c r="E8" s="8">
        <v>44478</v>
      </c>
      <c r="F8" s="8" t="s">
        <v>24</v>
      </c>
      <c r="G8" s="12">
        <v>0.5</v>
      </c>
      <c r="H8" s="12">
        <v>4.8</v>
      </c>
      <c r="I8" s="12">
        <v>2</v>
      </c>
      <c r="J8" s="12">
        <v>4.5999999999999996</v>
      </c>
      <c r="K8" s="9">
        <v>2.5959999999999996</v>
      </c>
      <c r="L8" s="9">
        <v>2.35</v>
      </c>
      <c r="M8" s="13">
        <v>5534595.4299999997</v>
      </c>
      <c r="N8" s="9" t="s">
        <v>25</v>
      </c>
      <c r="O8" s="9" t="s">
        <v>26</v>
      </c>
      <c r="P8" s="9" t="s">
        <v>27</v>
      </c>
      <c r="Q8" s="9" t="s">
        <v>26</v>
      </c>
      <c r="R8" s="9" t="s">
        <v>26</v>
      </c>
      <c r="S8" s="9" t="s">
        <v>26</v>
      </c>
      <c r="T8" s="11" t="s">
        <v>28</v>
      </c>
    </row>
    <row r="9" spans="1:20">
      <c r="A9" s="14" t="s">
        <v>38</v>
      </c>
      <c r="B9" s="5" t="s">
        <v>39</v>
      </c>
      <c r="C9" s="6" t="s">
        <v>22</v>
      </c>
      <c r="D9" s="7" t="s">
        <v>23</v>
      </c>
      <c r="E9" s="8">
        <v>44094</v>
      </c>
      <c r="F9" s="8">
        <v>44313</v>
      </c>
      <c r="G9" s="6" t="s">
        <v>23</v>
      </c>
      <c r="H9" s="6" t="s">
        <v>23</v>
      </c>
      <c r="I9" s="6" t="s">
        <v>23</v>
      </c>
      <c r="J9" s="6" t="s">
        <v>23</v>
      </c>
      <c r="K9" s="9">
        <v>0.53</v>
      </c>
      <c r="L9" s="9">
        <v>0.34</v>
      </c>
      <c r="M9" s="13">
        <v>1335406.98</v>
      </c>
      <c r="N9" s="9" t="s">
        <v>25</v>
      </c>
      <c r="O9" s="9" t="s">
        <v>26</v>
      </c>
      <c r="P9" s="9" t="s">
        <v>27</v>
      </c>
      <c r="Q9" s="9" t="s">
        <v>26</v>
      </c>
      <c r="R9" s="9" t="s">
        <v>26</v>
      </c>
      <c r="S9" s="9" t="s">
        <v>26</v>
      </c>
      <c r="T9" s="11" t="s">
        <v>28</v>
      </c>
    </row>
    <row r="10" spans="1:20">
      <c r="A10" s="14" t="s">
        <v>38</v>
      </c>
      <c r="B10" s="5" t="s">
        <v>40</v>
      </c>
      <c r="C10" s="6" t="s">
        <v>22</v>
      </c>
      <c r="D10" s="7">
        <v>43696</v>
      </c>
      <c r="E10" s="8">
        <v>44077</v>
      </c>
      <c r="F10" s="8">
        <v>44313</v>
      </c>
      <c r="G10" s="12">
        <v>1</v>
      </c>
      <c r="H10" s="12">
        <v>8</v>
      </c>
      <c r="I10" s="12">
        <v>3</v>
      </c>
      <c r="J10" s="12">
        <v>4</v>
      </c>
      <c r="K10" s="9">
        <v>0.91</v>
      </c>
      <c r="L10" s="9">
        <v>0.83</v>
      </c>
      <c r="M10" s="13">
        <v>1552300.01</v>
      </c>
      <c r="N10" s="9" t="s">
        <v>25</v>
      </c>
      <c r="O10" s="9" t="s">
        <v>26</v>
      </c>
      <c r="P10" s="9" t="s">
        <v>27</v>
      </c>
      <c r="Q10" s="9" t="s">
        <v>26</v>
      </c>
      <c r="R10" s="9" t="s">
        <v>26</v>
      </c>
      <c r="S10" s="9" t="s">
        <v>26</v>
      </c>
      <c r="T10" s="11" t="s">
        <v>28</v>
      </c>
    </row>
    <row r="11" spans="1:20">
      <c r="A11" s="4" t="s">
        <v>41</v>
      </c>
      <c r="B11" s="15" t="s">
        <v>42</v>
      </c>
      <c r="C11" s="6" t="s">
        <v>22</v>
      </c>
      <c r="D11" s="7">
        <v>43845</v>
      </c>
      <c r="E11" s="8">
        <v>44537</v>
      </c>
      <c r="F11" s="8" t="s">
        <v>24</v>
      </c>
      <c r="G11" s="12">
        <v>3</v>
      </c>
      <c r="H11" s="12">
        <v>15.7</v>
      </c>
      <c r="I11" s="12">
        <v>11</v>
      </c>
      <c r="J11" s="12">
        <v>4</v>
      </c>
      <c r="K11" s="9">
        <v>0.41</v>
      </c>
      <c r="L11" s="9">
        <v>0.41</v>
      </c>
      <c r="M11" s="13">
        <v>2200199.9500000002</v>
      </c>
      <c r="N11" s="9" t="s">
        <v>25</v>
      </c>
      <c r="O11" s="9" t="s">
        <v>26</v>
      </c>
      <c r="P11" s="9" t="s">
        <v>27</v>
      </c>
      <c r="Q11" s="9" t="s">
        <v>26</v>
      </c>
      <c r="R11" s="9" t="s">
        <v>26</v>
      </c>
      <c r="S11" s="9" t="s">
        <v>26</v>
      </c>
      <c r="T11" s="11" t="s">
        <v>28</v>
      </c>
    </row>
    <row r="12" spans="1:20">
      <c r="A12" s="23" t="s">
        <v>43</v>
      </c>
      <c r="B12" s="23" t="s">
        <v>44</v>
      </c>
      <c r="C12" s="6" t="s">
        <v>22</v>
      </c>
      <c r="D12" s="7">
        <v>43862</v>
      </c>
      <c r="E12" s="8">
        <v>44078</v>
      </c>
      <c r="F12" s="8" t="s">
        <v>24</v>
      </c>
      <c r="G12" s="6">
        <v>0.5</v>
      </c>
      <c r="H12" s="6">
        <v>3</v>
      </c>
      <c r="I12" s="6" t="s">
        <v>23</v>
      </c>
      <c r="J12" s="6">
        <v>3.5</v>
      </c>
      <c r="K12" s="9">
        <v>0.83</v>
      </c>
      <c r="L12" s="24">
        <v>0.83</v>
      </c>
      <c r="M12" s="25">
        <f>3608296.79-N12</f>
        <v>3501069.11</v>
      </c>
      <c r="N12" s="26">
        <v>107227.68</v>
      </c>
      <c r="O12" s="9" t="s">
        <v>26</v>
      </c>
      <c r="P12" s="9" t="s">
        <v>27</v>
      </c>
      <c r="Q12" s="9" t="s">
        <v>26</v>
      </c>
      <c r="R12" s="9" t="s">
        <v>27</v>
      </c>
      <c r="S12" s="9" t="s">
        <v>26</v>
      </c>
      <c r="T12" s="11" t="s">
        <v>28</v>
      </c>
    </row>
    <row r="13" spans="1:20">
      <c r="A13" s="14" t="s">
        <v>45</v>
      </c>
      <c r="B13" s="5" t="s">
        <v>46</v>
      </c>
      <c r="C13" s="6" t="s">
        <v>22</v>
      </c>
      <c r="D13" s="7">
        <v>43895</v>
      </c>
      <c r="E13" s="8">
        <v>44640</v>
      </c>
      <c r="F13" s="8" t="s">
        <v>24</v>
      </c>
      <c r="G13" s="12">
        <v>1.5</v>
      </c>
      <c r="H13" s="12">
        <v>17.899999999999999</v>
      </c>
      <c r="I13" s="12">
        <v>13.5</v>
      </c>
      <c r="J13" s="12">
        <v>5</v>
      </c>
      <c r="K13" s="9">
        <v>3.08</v>
      </c>
      <c r="L13" s="9">
        <v>2.35</v>
      </c>
      <c r="M13" s="13">
        <v>6034572.0199999996</v>
      </c>
      <c r="N13" s="9" t="s">
        <v>25</v>
      </c>
      <c r="O13" s="9" t="s">
        <v>26</v>
      </c>
      <c r="P13" s="9" t="s">
        <v>27</v>
      </c>
      <c r="Q13" s="9" t="s">
        <v>26</v>
      </c>
      <c r="R13" s="9" t="s">
        <v>26</v>
      </c>
      <c r="S13" s="9" t="s">
        <v>26</v>
      </c>
      <c r="T13" s="11" t="s">
        <v>28</v>
      </c>
    </row>
    <row r="14" spans="1:20">
      <c r="A14" s="14" t="s">
        <v>47</v>
      </c>
      <c r="B14" s="15" t="s">
        <v>48</v>
      </c>
      <c r="C14" s="6" t="s">
        <v>22</v>
      </c>
      <c r="D14" s="7">
        <v>43895</v>
      </c>
      <c r="E14" s="8">
        <v>44421</v>
      </c>
      <c r="F14" s="8" t="s">
        <v>24</v>
      </c>
      <c r="G14" s="12">
        <v>2</v>
      </c>
      <c r="H14" s="12">
        <v>10</v>
      </c>
      <c r="I14" s="12">
        <v>3</v>
      </c>
      <c r="J14" s="12">
        <v>5.4</v>
      </c>
      <c r="K14" s="9">
        <v>1.25</v>
      </c>
      <c r="L14" s="9">
        <v>1.1299999999999999</v>
      </c>
      <c r="M14" s="13">
        <v>3344982</v>
      </c>
      <c r="N14" s="9" t="s">
        <v>25</v>
      </c>
      <c r="O14" s="9" t="s">
        <v>26</v>
      </c>
      <c r="P14" s="9" t="s">
        <v>27</v>
      </c>
      <c r="Q14" s="9" t="s">
        <v>26</v>
      </c>
      <c r="R14" s="9" t="s">
        <v>26</v>
      </c>
      <c r="S14" s="9" t="s">
        <v>26</v>
      </c>
      <c r="T14" s="11" t="s">
        <v>28</v>
      </c>
    </row>
    <row r="15" spans="1:20">
      <c r="A15" s="14" t="s">
        <v>47</v>
      </c>
      <c r="B15" s="5" t="s">
        <v>49</v>
      </c>
      <c r="C15" s="6" t="s">
        <v>22</v>
      </c>
      <c r="D15" s="7">
        <v>44004</v>
      </c>
      <c r="E15" s="8">
        <v>44469</v>
      </c>
      <c r="F15" s="8" t="s">
        <v>24</v>
      </c>
      <c r="G15" s="12">
        <v>2</v>
      </c>
      <c r="H15" s="12">
        <v>10.3</v>
      </c>
      <c r="I15" s="12" t="s">
        <v>23</v>
      </c>
      <c r="J15" s="12">
        <v>3.2</v>
      </c>
      <c r="K15" s="9">
        <v>0.5</v>
      </c>
      <c r="L15" s="9">
        <v>0.5</v>
      </c>
      <c r="M15" s="13" t="s">
        <v>23</v>
      </c>
      <c r="N15" s="9" t="s">
        <v>25</v>
      </c>
      <c r="O15" s="9" t="s">
        <v>26</v>
      </c>
      <c r="P15" s="9" t="s">
        <v>27</v>
      </c>
      <c r="Q15" s="9" t="s">
        <v>26</v>
      </c>
      <c r="R15" s="9" t="s">
        <v>26</v>
      </c>
      <c r="S15" s="9" t="s">
        <v>26</v>
      </c>
      <c r="T15" s="11" t="s">
        <v>28</v>
      </c>
    </row>
    <row r="16" spans="1:20">
      <c r="A16" s="14" t="s">
        <v>47</v>
      </c>
      <c r="B16" s="5" t="s">
        <v>50</v>
      </c>
      <c r="C16" s="6" t="s">
        <v>22</v>
      </c>
      <c r="D16" s="7">
        <v>44004</v>
      </c>
      <c r="E16" s="27">
        <v>44469</v>
      </c>
      <c r="F16" s="8" t="s">
        <v>24</v>
      </c>
      <c r="G16" s="12">
        <v>2</v>
      </c>
      <c r="H16" s="28">
        <v>9.5</v>
      </c>
      <c r="I16" s="28" t="s">
        <v>23</v>
      </c>
      <c r="J16" s="12">
        <v>4</v>
      </c>
      <c r="K16" s="9">
        <v>0.91999999999999993</v>
      </c>
      <c r="L16" s="9">
        <v>0.92</v>
      </c>
      <c r="M16" s="13">
        <v>566819</v>
      </c>
      <c r="N16" s="9" t="s">
        <v>25</v>
      </c>
      <c r="O16" s="9" t="s">
        <v>26</v>
      </c>
      <c r="P16" s="9" t="s">
        <v>27</v>
      </c>
      <c r="Q16" s="9" t="s">
        <v>26</v>
      </c>
      <c r="R16" s="9" t="s">
        <v>26</v>
      </c>
      <c r="S16" s="9" t="s">
        <v>26</v>
      </c>
      <c r="T16" s="11" t="s">
        <v>28</v>
      </c>
    </row>
    <row r="17" spans="1:20">
      <c r="A17" s="14" t="s">
        <v>51</v>
      </c>
      <c r="B17" s="15" t="s">
        <v>52</v>
      </c>
      <c r="C17" s="6" t="s">
        <v>22</v>
      </c>
      <c r="D17" s="7">
        <v>43922</v>
      </c>
      <c r="E17" s="8">
        <v>44180</v>
      </c>
      <c r="F17" s="8" t="s">
        <v>24</v>
      </c>
      <c r="G17" s="12">
        <v>1</v>
      </c>
      <c r="H17" s="12">
        <v>4.5</v>
      </c>
      <c r="I17" s="12">
        <v>4</v>
      </c>
      <c r="J17" s="12">
        <v>3</v>
      </c>
      <c r="K17" s="9">
        <v>6.83</v>
      </c>
      <c r="L17" s="29">
        <v>0.15</v>
      </c>
      <c r="M17" s="30">
        <v>3228122.36</v>
      </c>
      <c r="N17" s="9" t="s">
        <v>25</v>
      </c>
      <c r="O17" s="9" t="s">
        <v>26</v>
      </c>
      <c r="P17" s="9" t="s">
        <v>27</v>
      </c>
      <c r="Q17" s="9" t="s">
        <v>26</v>
      </c>
      <c r="R17" s="9" t="s">
        <v>26</v>
      </c>
      <c r="S17" s="9" t="s">
        <v>26</v>
      </c>
      <c r="T17" s="11" t="s">
        <v>28</v>
      </c>
    </row>
    <row r="18" spans="1:20">
      <c r="A18" s="14" t="s">
        <v>53</v>
      </c>
      <c r="B18" s="5" t="s">
        <v>54</v>
      </c>
      <c r="C18" s="6" t="s">
        <v>22</v>
      </c>
      <c r="D18" s="7" t="s">
        <v>23</v>
      </c>
      <c r="E18" s="7">
        <v>43956</v>
      </c>
      <c r="F18" s="7">
        <v>44027</v>
      </c>
      <c r="G18" s="12" t="s">
        <v>23</v>
      </c>
      <c r="H18" s="16" t="s">
        <v>23</v>
      </c>
      <c r="I18" s="16" t="s">
        <v>23</v>
      </c>
      <c r="J18" s="12" t="s">
        <v>23</v>
      </c>
      <c r="K18" s="9">
        <v>0.3</v>
      </c>
      <c r="L18" s="9">
        <v>0.3</v>
      </c>
      <c r="M18" s="13">
        <v>402786.43</v>
      </c>
      <c r="N18" s="9" t="s">
        <v>25</v>
      </c>
      <c r="O18" s="9" t="s">
        <v>26</v>
      </c>
      <c r="P18" s="9" t="s">
        <v>27</v>
      </c>
      <c r="Q18" s="9" t="s">
        <v>26</v>
      </c>
      <c r="R18" s="9" t="s">
        <v>26</v>
      </c>
      <c r="S18" s="9" t="s">
        <v>26</v>
      </c>
      <c r="T18" s="11" t="s">
        <v>28</v>
      </c>
    </row>
    <row r="19" spans="1:20">
      <c r="A19" s="14" t="s">
        <v>55</v>
      </c>
      <c r="B19" s="5" t="s">
        <v>56</v>
      </c>
      <c r="C19" s="6" t="s">
        <v>22</v>
      </c>
      <c r="D19" s="7">
        <v>43780</v>
      </c>
      <c r="E19" s="7">
        <v>44449</v>
      </c>
      <c r="F19" s="8" t="s">
        <v>24</v>
      </c>
      <c r="G19" s="12">
        <v>1</v>
      </c>
      <c r="H19" s="16">
        <v>13</v>
      </c>
      <c r="I19" s="16">
        <v>6</v>
      </c>
      <c r="J19" s="12">
        <v>8.1999999999999993</v>
      </c>
      <c r="K19" s="9">
        <v>3.38</v>
      </c>
      <c r="L19" s="9">
        <v>3.38</v>
      </c>
      <c r="M19" s="13">
        <v>9715718.2300000004</v>
      </c>
      <c r="N19" s="9" t="s">
        <v>25</v>
      </c>
      <c r="O19" s="9" t="s">
        <v>26</v>
      </c>
      <c r="P19" s="9" t="s">
        <v>27</v>
      </c>
      <c r="Q19" s="9" t="s">
        <v>26</v>
      </c>
      <c r="R19" s="9" t="s">
        <v>26</v>
      </c>
      <c r="S19" s="9" t="s">
        <v>26</v>
      </c>
      <c r="T19" s="11" t="s">
        <v>28</v>
      </c>
    </row>
    <row r="21" spans="1:20" ht="15" customHeight="1">
      <c r="A21" s="55" t="s">
        <v>57</v>
      </c>
      <c r="B21" s="55"/>
      <c r="C21" s="55"/>
      <c r="D21" s="31"/>
      <c r="E21" s="31"/>
      <c r="F21" s="31"/>
      <c r="G21" s="31"/>
      <c r="H21" s="31"/>
      <c r="I21" s="31"/>
    </row>
    <row r="22" spans="1:20">
      <c r="A22" s="55"/>
      <c r="B22" s="55"/>
      <c r="C22" s="55"/>
      <c r="D22" s="31"/>
      <c r="E22" s="14"/>
      <c r="F22" s="15"/>
      <c r="G22" s="32"/>
      <c r="H22" s="32"/>
    </row>
    <row r="23" spans="1:20">
      <c r="A23" s="55"/>
      <c r="B23" s="55"/>
      <c r="C23" s="55"/>
      <c r="E23" s="14"/>
      <c r="F23" s="15"/>
      <c r="G23" s="32"/>
      <c r="H23" s="32"/>
    </row>
    <row r="24" spans="1:20">
      <c r="A24" s="55"/>
      <c r="B24" s="55"/>
      <c r="C24" s="55"/>
      <c r="E24" s="14"/>
      <c r="F24" s="15"/>
      <c r="G24" s="32"/>
      <c r="H24" s="32"/>
    </row>
    <row r="25" spans="1:20">
      <c r="A25" s="55"/>
      <c r="B25" s="55"/>
      <c r="C25" s="55"/>
      <c r="E25" s="14"/>
      <c r="F25" s="15"/>
      <c r="G25" s="32"/>
      <c r="H25" s="32"/>
    </row>
    <row r="26" spans="1:20" ht="15" customHeight="1">
      <c r="A26" s="55" t="s">
        <v>58</v>
      </c>
      <c r="B26" s="55"/>
      <c r="C26" s="55"/>
      <c r="E26" s="17"/>
      <c r="F26" s="18"/>
      <c r="G26" s="32"/>
      <c r="H26" s="32"/>
    </row>
    <row r="27" spans="1:20">
      <c r="A27" s="55"/>
      <c r="B27" s="55"/>
      <c r="C27" s="55"/>
      <c r="E27" s="14"/>
      <c r="F27" s="5"/>
      <c r="G27" s="32"/>
      <c r="H27" s="32"/>
    </row>
    <row r="28" spans="1:20">
      <c r="A28" s="55"/>
      <c r="B28" s="55"/>
      <c r="C28" s="55"/>
    </row>
    <row r="29" spans="1:20">
      <c r="A29" s="55"/>
      <c r="B29" s="55"/>
      <c r="C29" s="55"/>
    </row>
    <row r="30" spans="1:20" ht="15" customHeight="1">
      <c r="A30" s="56" t="s">
        <v>59</v>
      </c>
      <c r="B30" s="56"/>
      <c r="C30" s="56"/>
    </row>
    <row r="31" spans="1:20">
      <c r="A31" s="56"/>
      <c r="B31" s="56"/>
      <c r="C31" s="56"/>
    </row>
    <row r="32" spans="1:20">
      <c r="A32" s="56"/>
      <c r="B32" s="56"/>
      <c r="C32" s="56"/>
    </row>
    <row r="33" spans="1:3">
      <c r="A33" s="56"/>
      <c r="B33" s="56"/>
      <c r="C33" s="56"/>
    </row>
    <row r="34" spans="1:3">
      <c r="A34" s="56"/>
      <c r="B34" s="56"/>
      <c r="C34" s="56"/>
    </row>
    <row r="35" spans="1:3">
      <c r="A35" s="56"/>
      <c r="B35" s="56"/>
      <c r="C35" s="56"/>
    </row>
    <row r="36" spans="1:3">
      <c r="A36" s="33"/>
      <c r="B36" s="33"/>
      <c r="C36" s="33"/>
    </row>
    <row r="37" spans="1:3">
      <c r="A37" s="33"/>
      <c r="B37" s="33"/>
      <c r="C37" s="33"/>
    </row>
  </sheetData>
  <mergeCells count="3">
    <mergeCell ref="A21:C25"/>
    <mergeCell ref="A26:C29"/>
    <mergeCell ref="A30:C3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531D4-2D50-4BFA-AA93-5804E5C921B1}">
  <dimension ref="A1:D13"/>
  <sheetViews>
    <sheetView workbookViewId="0">
      <selection activeCell="E32" sqref="E32"/>
    </sheetView>
  </sheetViews>
  <sheetFormatPr defaultRowHeight="15"/>
  <cols>
    <col min="2" max="2" width="32.42578125" bestFit="1" customWidth="1"/>
    <col min="3" max="3" width="18.28515625" bestFit="1" customWidth="1"/>
    <col min="4" max="4" width="43.140625" bestFit="1" customWidth="1"/>
  </cols>
  <sheetData>
    <row r="1" spans="1:4" ht="18.75">
      <c r="A1" s="34" t="s">
        <v>60</v>
      </c>
    </row>
    <row r="2" spans="1:4" ht="15.75" thickBot="1">
      <c r="B2" s="35"/>
    </row>
    <row r="3" spans="1:4">
      <c r="A3" s="36" t="s">
        <v>61</v>
      </c>
      <c r="B3" s="37"/>
      <c r="C3" s="37"/>
      <c r="D3" s="38"/>
    </row>
    <row r="4" spans="1:4">
      <c r="A4" s="39"/>
      <c r="C4" s="40" t="s">
        <v>62</v>
      </c>
      <c r="D4" s="41" t="s">
        <v>63</v>
      </c>
    </row>
    <row r="5" spans="1:4">
      <c r="A5" s="39"/>
      <c r="B5" s="42" t="s">
        <v>64</v>
      </c>
      <c r="C5" s="43">
        <v>1600000</v>
      </c>
      <c r="D5" s="44" t="s">
        <v>65</v>
      </c>
    </row>
    <row r="6" spans="1:4">
      <c r="A6" s="39"/>
      <c r="B6" s="42" t="s">
        <v>66</v>
      </c>
      <c r="C6" s="43">
        <v>200000</v>
      </c>
      <c r="D6" s="44" t="s">
        <v>65</v>
      </c>
    </row>
    <row r="7" spans="1:4" ht="15.75" thickBot="1">
      <c r="A7" s="39"/>
      <c r="B7" s="42" t="s">
        <v>67</v>
      </c>
      <c r="C7" s="45">
        <v>120000</v>
      </c>
      <c r="D7" s="44" t="s">
        <v>65</v>
      </c>
    </row>
    <row r="8" spans="1:4" ht="15.75" thickTop="1">
      <c r="A8" s="39"/>
      <c r="B8" s="40" t="s">
        <v>68</v>
      </c>
      <c r="C8" s="46">
        <f>SUM(C5:C7)</f>
        <v>1920000</v>
      </c>
      <c r="D8" s="44"/>
    </row>
    <row r="9" spans="1:4">
      <c r="A9" s="39"/>
      <c r="B9" s="40" t="s">
        <v>69</v>
      </c>
      <c r="C9" s="47">
        <v>350000</v>
      </c>
      <c r="D9" s="44"/>
    </row>
    <row r="10" spans="1:4">
      <c r="A10" s="39"/>
      <c r="B10" s="40" t="s">
        <v>70</v>
      </c>
      <c r="C10" s="47">
        <v>122600</v>
      </c>
      <c r="D10" s="44" t="s">
        <v>71</v>
      </c>
    </row>
    <row r="11" spans="1:4" ht="15.75" thickBot="1">
      <c r="A11" s="39"/>
      <c r="B11" s="40" t="s">
        <v>72</v>
      </c>
      <c r="C11" s="48">
        <v>26000</v>
      </c>
      <c r="D11" s="44" t="s">
        <v>71</v>
      </c>
    </row>
    <row r="12" spans="1:4" ht="16.5" thickTop="1" thickBot="1">
      <c r="A12" s="39"/>
      <c r="B12" s="49" t="s">
        <v>73</v>
      </c>
      <c r="C12" s="50">
        <f>SUM(C8,C9,C10,C11)</f>
        <v>2418600</v>
      </c>
      <c r="D12" s="44"/>
    </row>
    <row r="13" spans="1:4" ht="16.5" thickTop="1" thickBot="1">
      <c r="A13" s="51"/>
      <c r="B13" s="52"/>
      <c r="C13" s="53"/>
      <c r="D13" s="5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2896C602E8C4429309FEBBFBB5B522" ma:contentTypeVersion="12" ma:contentTypeDescription="Create a new document." ma:contentTypeScope="" ma:versionID="d49dcb849320e58b7de8af895551609b">
  <xsd:schema xmlns:xsd="http://www.w3.org/2001/XMLSchema" xmlns:xs="http://www.w3.org/2001/XMLSchema" xmlns:p="http://schemas.microsoft.com/office/2006/metadata/properties" xmlns:ns2="edde0952-e7c8-46fb-9f4a-b15c62508a0f" xmlns:ns3="a417de41-c5d5-429c-b8ed-5786e78a9cb2" targetNamespace="http://schemas.microsoft.com/office/2006/metadata/properties" ma:root="true" ma:fieldsID="20eef831ccb99e1c59112ce8c5632a99" ns2:_="" ns3:_="">
    <xsd:import namespace="edde0952-e7c8-46fb-9f4a-b15c62508a0f"/>
    <xsd:import namespace="a417de41-c5d5-429c-b8ed-5786e78a9c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de0952-e7c8-46fb-9f4a-b15c62508a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17de41-c5d5-429c-b8ed-5786e78a9cb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066BA0-F10B-4E55-B34D-631FD697FA7F}"/>
</file>

<file path=customXml/itemProps2.xml><?xml version="1.0" encoding="utf-8"?>
<ds:datastoreItem xmlns:ds="http://schemas.openxmlformats.org/officeDocument/2006/customXml" ds:itemID="{DBAB7250-6C52-42A6-9401-4F98FEA59D1D}"/>
</file>

<file path=customXml/itemProps3.xml><?xml version="1.0" encoding="utf-8"?>
<ds:datastoreItem xmlns:ds="http://schemas.openxmlformats.org/officeDocument/2006/customXml" ds:itemID="{1562F0B5-3E1A-4F00-A881-BFAF84030E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Sissi.Xu</dc:creator>
  <cp:keywords/>
  <dc:description/>
  <cp:lastModifiedBy>Strutner, Maddy</cp:lastModifiedBy>
  <cp:revision/>
  <dcterms:created xsi:type="dcterms:W3CDTF">2022-03-25T01:05:15Z</dcterms:created>
  <dcterms:modified xsi:type="dcterms:W3CDTF">2022-03-25T14:47:55Z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0x010100E72896C602E8C4429309FEBBFBB5B522</vt:lpwstr>
  </property>
</Properties>
</file>